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40" yWindow="520" windowWidth="23060" windowHeight="14280"/>
  </bookViews>
  <sheets>
    <sheet name="Graco Saves You $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F13" i="1"/>
  <c r="F10" i="1"/>
  <c r="C6" i="1"/>
  <c r="C8" i="1"/>
  <c r="F7" i="1"/>
  <c r="F5" i="1"/>
  <c r="F6" i="1"/>
  <c r="F8" i="1"/>
  <c r="F9" i="1"/>
  <c r="C9" i="1"/>
  <c r="C11" i="1"/>
  <c r="C14" i="1"/>
  <c r="F11" i="1"/>
  <c r="F14" i="1"/>
  <c r="F16" i="1"/>
  <c r="F18" i="1"/>
</calcChain>
</file>

<file path=xl/comments1.xml><?xml version="1.0" encoding="utf-8"?>
<comments xmlns="http://schemas.openxmlformats.org/spreadsheetml/2006/main">
  <authors>
    <author>Bruce E. Stephan</author>
    <author>Gary J. Biancini</author>
  </authors>
  <commentList>
    <comment ref="C12" authorId="0">
      <text>
        <r>
          <rPr>
            <sz val="9"/>
            <color indexed="81"/>
            <rFont val="Tahoma"/>
            <family val="2"/>
          </rPr>
          <t>Depends on your specific plant</t>
        </r>
      </text>
    </comment>
    <comment ref="C13" authorId="1">
      <text>
        <r>
          <rPr>
            <sz val="9"/>
            <color indexed="81"/>
            <rFont val="Tahoma"/>
            <family val="2"/>
          </rPr>
          <t>Depends on how many days per year you are running boxes</t>
        </r>
      </text>
    </comment>
  </commentList>
</comments>
</file>

<file path=xl/sharedStrings.xml><?xml version="1.0" encoding="utf-8"?>
<sst xmlns="http://schemas.openxmlformats.org/spreadsheetml/2006/main" count="29" uniqueCount="21">
  <si>
    <t>Total Cost Per Box</t>
  </si>
  <si>
    <t>Pounds Per Box</t>
  </si>
  <si>
    <t>Adhesive Cost Savings Analysis</t>
  </si>
  <si>
    <t>Bead Width</t>
  </si>
  <si>
    <t>Bead Width (in inches)</t>
  </si>
  <si>
    <t>YOUR INPUT INTO THESE CELLS</t>
  </si>
  <si>
    <t>WEIGHT FACTOR</t>
  </si>
  <si>
    <t>Average Bead Length (inches)</t>
  </si>
  <si>
    <t>Grams Per Bead</t>
  </si>
  <si>
    <t># of Beads Per Box</t>
  </si>
  <si>
    <t>Total Grams of Adhesive Per Box</t>
  </si>
  <si>
    <t>Price Paid for Glue (per lb.)</t>
  </si>
  <si>
    <t>Boxes Per Day</t>
  </si>
  <si>
    <t>Boxes Per year</t>
  </si>
  <si>
    <t>CURRENT ADHESIVE COST</t>
  </si>
  <si>
    <t>FUTURE ADHESIVE COST with GRACO</t>
  </si>
  <si>
    <t>Existing Bead Length (inches)</t>
  </si>
  <si>
    <t>Annual Reduction in Glue Spend</t>
  </si>
  <si>
    <t>Current Annual Spend on Glue</t>
  </si>
  <si>
    <t>Future Annual Spend on Glue</t>
  </si>
  <si>
    <t>Annual Glue Savings Using Invisipac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</si>
</sst>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_(&quot;$&quot;* #,##0.0000_);_(&quot;$&quot;* \(#,##0.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167" fontId="4" fillId="0" borderId="0" xfId="0" applyNumberFormat="1" applyFont="1"/>
    <xf numFmtId="0" fontId="6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1" xfId="1" applyFont="1" applyBorder="1" applyAlignment="1">
      <alignment horizontal="right"/>
    </xf>
    <xf numFmtId="167" fontId="0" fillId="0" borderId="1" xfId="1" applyNumberFormat="1" applyFont="1" applyBorder="1" applyAlignment="1">
      <alignment horizontal="right" indent="1"/>
    </xf>
    <xf numFmtId="0" fontId="7" fillId="0" borderId="0" xfId="0" applyFont="1" applyBorder="1"/>
    <xf numFmtId="164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/>
    <xf numFmtId="0" fontId="0" fillId="0" borderId="0" xfId="0" applyFill="1"/>
    <xf numFmtId="0" fontId="0" fillId="2" borderId="1" xfId="0" applyFill="1" applyBorder="1" applyAlignment="1"/>
    <xf numFmtId="164" fontId="0" fillId="2" borderId="1" xfId="1" applyFont="1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166" fontId="0" fillId="0" borderId="1" xfId="0" applyNumberFormat="1" applyFill="1" applyBorder="1" applyAlignment="1"/>
    <xf numFmtId="0" fontId="0" fillId="2" borderId="1" xfId="0" applyFill="1" applyBorder="1" applyAlignment="1">
      <alignment horizontal="right" vertical="center"/>
    </xf>
    <xf numFmtId="11" fontId="0" fillId="0" borderId="0" xfId="0" applyNumberFormat="1" applyBorder="1"/>
    <xf numFmtId="0" fontId="0" fillId="2" borderId="1" xfId="0" applyNumberFormat="1" applyFill="1" applyBorder="1" applyAlignment="1"/>
    <xf numFmtId="0" fontId="0" fillId="0" borderId="1" xfId="0" applyNumberFormat="1" applyFill="1" applyBorder="1" applyAlignment="1"/>
    <xf numFmtId="0" fontId="9" fillId="0" borderId="0" xfId="0" applyFont="1"/>
    <xf numFmtId="0" fontId="10" fillId="0" borderId="0" xfId="0" applyFont="1"/>
    <xf numFmtId="169" fontId="0" fillId="2" borderId="1" xfId="3" applyNumberFormat="1" applyFont="1" applyFill="1" applyBorder="1" applyAlignment="1">
      <alignment horizontal="right" indent="1"/>
    </xf>
    <xf numFmtId="0" fontId="11" fillId="2" borderId="0" xfId="0" applyFont="1" applyFill="1" applyAlignment="1">
      <alignment horizontal="center" vertical="center" wrapText="1"/>
    </xf>
    <xf numFmtId="169" fontId="0" fillId="0" borderId="1" xfId="3" applyNumberFormat="1" applyFont="1" applyBorder="1" applyAlignment="1">
      <alignment horizontal="right" indent="1"/>
    </xf>
    <xf numFmtId="0" fontId="12" fillId="3" borderId="0" xfId="0" applyFont="1" applyFill="1" applyAlignment="1">
      <alignment horizontal="right" vertical="center" wrapText="1"/>
    </xf>
    <xf numFmtId="0" fontId="0" fillId="4" borderId="0" xfId="0" applyFill="1"/>
    <xf numFmtId="170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3" fillId="4" borderId="0" xfId="0" applyFont="1" applyFill="1" applyAlignment="1">
      <alignment horizontal="right" vertical="center" wrapText="1"/>
    </xf>
    <xf numFmtId="165" fontId="0" fillId="0" borderId="0" xfId="0" applyNumberFormat="1"/>
    <xf numFmtId="169" fontId="0" fillId="0" borderId="1" xfId="3" applyNumberFormat="1" applyFont="1" applyFill="1" applyBorder="1" applyAlignment="1">
      <alignment horizontal="right" indent="1"/>
    </xf>
    <xf numFmtId="9" fontId="3" fillId="3" borderId="0" xfId="2" applyFont="1" applyFill="1" applyAlignment="1">
      <alignment horizontal="center" vertical="center"/>
    </xf>
    <xf numFmtId="168" fontId="3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600076</xdr:colOff>
      <xdr:row>18</xdr:row>
      <xdr:rowOff>66676</xdr:rowOff>
    </xdr:from>
    <xdr:to>
      <xdr:col>5</xdr:col>
      <xdr:colOff>408976</xdr:colOff>
      <xdr:row>20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3790951"/>
          <a:ext cx="1847248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0"/>
  <sheetViews>
    <sheetView showGridLines="0" tabSelected="1" zoomScale="90" zoomScaleNormal="90" zoomScalePageLayoutView="90" workbookViewId="0">
      <selection activeCell="I28" sqref="I28"/>
    </sheetView>
  </sheetViews>
  <sheetFormatPr baseColWidth="10" defaultColWidth="8.83203125" defaultRowHeight="14" x14ac:dyDescent="0"/>
  <cols>
    <col min="1" max="1" width="3.33203125" customWidth="1"/>
    <col min="2" max="2" width="32.5" customWidth="1"/>
    <col min="3" max="3" width="14.6640625" customWidth="1"/>
    <col min="4" max="4" width="3" customWidth="1"/>
    <col min="5" max="5" width="30.5" customWidth="1"/>
    <col min="6" max="6" width="14.83203125" customWidth="1"/>
    <col min="7" max="7" width="13.33203125" customWidth="1"/>
    <col min="8" max="9" width="12" customWidth="1"/>
    <col min="10" max="11" width="10.1640625" customWidth="1"/>
    <col min="12" max="12" width="11.5" customWidth="1"/>
  </cols>
  <sheetData>
    <row r="1" spans="2:11" ht="19" customHeight="1">
      <c r="B1" s="5" t="s">
        <v>2</v>
      </c>
      <c r="C1" s="1"/>
    </row>
    <row r="2" spans="2:11">
      <c r="B2" s="23">
        <v>0.98311630000000005</v>
      </c>
      <c r="C2" s="24" t="s">
        <v>6</v>
      </c>
    </row>
    <row r="3" spans="2:11" ht="31.5" customHeight="1">
      <c r="B3" s="37" t="s">
        <v>14</v>
      </c>
      <c r="C3" s="37"/>
      <c r="E3" s="37" t="s">
        <v>15</v>
      </c>
      <c r="F3" s="37"/>
    </row>
    <row r="4" spans="2:11">
      <c r="B4" s="17" t="s">
        <v>4</v>
      </c>
      <c r="C4" s="19">
        <v>0.11</v>
      </c>
      <c r="E4" s="17" t="s">
        <v>3</v>
      </c>
      <c r="F4" s="19">
        <v>0.04</v>
      </c>
    </row>
    <row r="5" spans="2:11">
      <c r="B5" s="7" t="s">
        <v>7</v>
      </c>
      <c r="C5" s="21">
        <v>1.75</v>
      </c>
      <c r="D5" s="20"/>
      <c r="E5" s="7" t="s">
        <v>16</v>
      </c>
      <c r="F5" s="22">
        <f>C5</f>
        <v>1.75</v>
      </c>
      <c r="G5" s="3"/>
      <c r="H5" s="3"/>
      <c r="I5" s="3"/>
      <c r="J5" s="3"/>
      <c r="K5" s="3"/>
    </row>
    <row r="6" spans="2:11">
      <c r="B6" s="7" t="s">
        <v>8</v>
      </c>
      <c r="C6" s="18">
        <f>C4*C5*B2</f>
        <v>0.18924988775000001</v>
      </c>
      <c r="D6" s="3"/>
      <c r="E6" s="7" t="s">
        <v>8</v>
      </c>
      <c r="F6" s="18">
        <f>F4*F5*B2</f>
        <v>6.8818141000000013E-2</v>
      </c>
      <c r="G6" s="11"/>
      <c r="H6" s="3"/>
      <c r="I6" s="3"/>
      <c r="J6" s="3"/>
      <c r="K6" s="3"/>
    </row>
    <row r="7" spans="2:11">
      <c r="B7" s="7" t="s">
        <v>9</v>
      </c>
      <c r="C7" s="15">
        <v>8</v>
      </c>
      <c r="D7" s="3"/>
      <c r="E7" s="7" t="s">
        <v>9</v>
      </c>
      <c r="F7" s="6">
        <f>C7</f>
        <v>8</v>
      </c>
      <c r="G7" s="3"/>
      <c r="H7" s="3"/>
      <c r="I7" s="3"/>
      <c r="J7" s="3"/>
      <c r="K7" s="3"/>
    </row>
    <row r="8" spans="2:11">
      <c r="B8" s="7" t="s">
        <v>10</v>
      </c>
      <c r="C8" s="31">
        <f>C6*C7</f>
        <v>1.5139991020000001</v>
      </c>
      <c r="E8" s="7" t="s">
        <v>10</v>
      </c>
      <c r="F8" s="8">
        <f>F6*F7</f>
        <v>0.55054512800000011</v>
      </c>
    </row>
    <row r="9" spans="2:11">
      <c r="B9" s="7" t="s">
        <v>1</v>
      </c>
      <c r="C9" s="7">
        <f>C8*0.0022</f>
        <v>3.3307980244000005E-3</v>
      </c>
      <c r="E9" s="7" t="s">
        <v>1</v>
      </c>
      <c r="F9" s="30">
        <f>F8*0.0022</f>
        <v>1.2111992816000003E-3</v>
      </c>
    </row>
    <row r="10" spans="2:11">
      <c r="B10" s="7" t="s">
        <v>11</v>
      </c>
      <c r="C10" s="16">
        <v>2.25</v>
      </c>
      <c r="E10" s="7" t="s">
        <v>11</v>
      </c>
      <c r="F10" s="9">
        <f>C10</f>
        <v>2.25</v>
      </c>
    </row>
    <row r="11" spans="2:11">
      <c r="B11" s="7" t="s">
        <v>0</v>
      </c>
      <c r="C11" s="10">
        <f>(C9*C10)</f>
        <v>7.4942955549000007E-3</v>
      </c>
      <c r="E11" s="7" t="s">
        <v>0</v>
      </c>
      <c r="F11" s="10">
        <f>(F9*F10)</f>
        <v>2.7251983836000006E-3</v>
      </c>
    </row>
    <row r="12" spans="2:11">
      <c r="B12" s="7" t="s">
        <v>12</v>
      </c>
      <c r="C12" s="27">
        <v>30000</v>
      </c>
      <c r="E12" s="7" t="s">
        <v>12</v>
      </c>
      <c r="F12" s="27">
        <v>30000</v>
      </c>
    </row>
    <row r="13" spans="2:11">
      <c r="B13" s="7" t="s">
        <v>13</v>
      </c>
      <c r="C13" s="25">
        <f>C12*365</f>
        <v>10950000</v>
      </c>
      <c r="E13" s="7" t="s">
        <v>13</v>
      </c>
      <c r="F13" s="34">
        <f>C13</f>
        <v>10950000</v>
      </c>
    </row>
    <row r="14" spans="2:11">
      <c r="B14" s="12" t="s">
        <v>18</v>
      </c>
      <c r="C14" s="13">
        <f>C11*C13</f>
        <v>82062.536326155008</v>
      </c>
      <c r="D14" s="14"/>
      <c r="E14" s="12" t="s">
        <v>19</v>
      </c>
      <c r="F14" s="13">
        <f>F11*F13</f>
        <v>29840.922300420007</v>
      </c>
    </row>
    <row r="15" spans="2:11" ht="7.25" customHeight="1"/>
    <row r="16" spans="2:11" ht="30">
      <c r="B16" s="26" t="s">
        <v>5</v>
      </c>
      <c r="C16" s="4"/>
      <c r="D16" s="2"/>
      <c r="E16" s="28" t="s">
        <v>20</v>
      </c>
      <c r="F16" s="36">
        <f>C14-F14</f>
        <v>52221.614025735005</v>
      </c>
      <c r="G16" s="2"/>
      <c r="H16" s="2"/>
      <c r="I16" s="2"/>
      <c r="J16" s="2"/>
      <c r="K16" s="2"/>
    </row>
    <row r="17" spans="2:11" ht="6" customHeight="1">
      <c r="C17" s="4"/>
      <c r="D17" s="2"/>
      <c r="E17" s="29"/>
      <c r="F17" s="32"/>
      <c r="G17" s="2"/>
      <c r="H17" s="2"/>
      <c r="I17" s="2"/>
      <c r="J17" s="2"/>
      <c r="K17" s="2"/>
    </row>
    <row r="18" spans="2:11" ht="33.75" customHeight="1">
      <c r="E18" s="28" t="s">
        <v>17</v>
      </c>
      <c r="F18" s="35">
        <f>F16/C14</f>
        <v>0.63636363636363635</v>
      </c>
    </row>
    <row r="19" spans="2:11">
      <c r="C19" s="33"/>
    </row>
    <row r="20" spans="2:11">
      <c r="B20" s="33"/>
    </row>
  </sheetData>
  <mergeCells count="2">
    <mergeCell ref="E3:F3"/>
    <mergeCell ref="B3:C3"/>
  </mergeCells>
  <pageMargins left="0.7" right="0.7" top="0.75" bottom="0.75" header="0.3" footer="0.3"/>
  <pageSetup orientation="portrait"/>
  <ignoredErrors>
    <ignoredError sqref="F6 F11" formula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Graco Saves You $</vt:lpstr>
    </vt:vector>
  </TitlesOfParts>
  <Company>Graco,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J. Biancini</dc:creator>
  <cp:lastModifiedBy>Graco Inc.</cp:lastModifiedBy>
  <dcterms:created xsi:type="dcterms:W3CDTF">2018-06-27T14:07:37Z</dcterms:created>
  <dcterms:modified xsi:type="dcterms:W3CDTF">2018-10-17T18:05:48Z</dcterms:modified>
</cp:coreProperties>
</file>